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Anderberg\Anderbrew Consulting\Kunder\Mälrbadens samfällighetsförening\bookslut\2024\"/>
    </mc:Choice>
  </mc:AlternateContent>
  <xr:revisionPtr revIDLastSave="0" documentId="13_ncr:1_{0E56CF96-5437-426A-96BD-DFA354C56FBE}" xr6:coauthVersionLast="47" xr6:coauthVersionMax="47" xr10:uidLastSave="{00000000-0000-0000-0000-000000000000}"/>
  <bookViews>
    <workbookView xWindow="-108" yWindow="-108" windowWidth="23256" windowHeight="12456" xr2:uid="{393486CC-8A3E-4F9A-A215-D3CA7BB392C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9" i="1" l="1"/>
  <c r="H31" i="1"/>
  <c r="F31" i="1"/>
  <c r="D31" i="1"/>
  <c r="D17" i="1"/>
  <c r="P27" i="1"/>
  <c r="N27" i="1"/>
  <c r="L27" i="1"/>
  <c r="P17" i="1"/>
  <c r="N17" i="1"/>
  <c r="L17" i="1"/>
  <c r="H17" i="1"/>
  <c r="F17" i="1"/>
  <c r="F35" i="1" l="1"/>
  <c r="H35" i="1"/>
  <c r="D35" i="1"/>
  <c r="L32" i="1"/>
  <c r="N32" i="1"/>
  <c r="P32" i="1"/>
</calcChain>
</file>

<file path=xl/sharedStrings.xml><?xml version="1.0" encoding="utf-8"?>
<sst xmlns="http://schemas.openxmlformats.org/spreadsheetml/2006/main" count="47" uniqueCount="33">
  <si>
    <t>Förslag till budget för 2025</t>
  </si>
  <si>
    <t>Intäkter</t>
  </si>
  <si>
    <t>Budget 2024</t>
  </si>
  <si>
    <t>Utfall 2024</t>
  </si>
  <si>
    <t>Budget 2025</t>
  </si>
  <si>
    <t>Medlemsavgifter</t>
  </si>
  <si>
    <t>Kommunala bidrag</t>
  </si>
  <si>
    <t>Övriga intäkter</t>
  </si>
  <si>
    <t>Summa intäkter</t>
  </si>
  <si>
    <t>Kostnader</t>
  </si>
  <si>
    <t>Vägunderhåll</t>
  </si>
  <si>
    <t>Skötsel grönområden</t>
  </si>
  <si>
    <t>Administration</t>
  </si>
  <si>
    <t>Arvoden</t>
  </si>
  <si>
    <t>Arbetsgivaravgifter</t>
  </si>
  <si>
    <t>Annonsering</t>
  </si>
  <si>
    <t>Bankkostnader</t>
  </si>
  <si>
    <t>Avtal och Licenser</t>
  </si>
  <si>
    <t>Räntekostnader</t>
  </si>
  <si>
    <t>Övrigt</t>
  </si>
  <si>
    <t>Summa kostnader</t>
  </si>
  <si>
    <t>Ränte intäkter</t>
  </si>
  <si>
    <t>Resultat</t>
  </si>
  <si>
    <t>Mälarbadens villaägarförening. Säte: August Stålbergs väg 13 , 644 36 Torshälla
Org.nr. 002819-3142 BG 5567-8296
E-post: mail@malarbadens.se, www.malarbadens.com</t>
  </si>
  <si>
    <t>Mälarbadens samfällighetsförening - Säte: August Stålbergs väg 13, 644 36 Torshälla
Org.nr: 717907-3379 BG. 5567-7736
e-post: mail@malarbadens.se, www.malarbadens.com</t>
  </si>
  <si>
    <t>Försäkringspremier</t>
  </si>
  <si>
    <t>Aktiviteter</t>
  </si>
  <si>
    <t>Stipendier</t>
  </si>
  <si>
    <t>Övr.Kostnader</t>
  </si>
  <si>
    <t>Ränteintäkter</t>
  </si>
  <si>
    <t>Budget 2024*</t>
  </si>
  <si>
    <t>*) Budget 2024 är justerad med hänsyn till momsbefrielse för momspåverkande poster</t>
  </si>
  <si>
    <t>Avsättning till utvecklinsfond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</si>
</sst>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164" fontId="0" fillId="0" borderId="0" xfId="1" applyNumberFormat="1" applyFont="1" applyAlignment="1">
      <alignment horizontal="right"/>
    </xf>
    <xf numFmtId="164" fontId="0" fillId="0" borderId="0" xfId="0" applyNumberFormat="1"/>
    <xf numFmtId="164" fontId="2" fillId="0" borderId="1" xfId="1" applyNumberFormat="1" applyFont="1" applyBorder="1" applyAlignment="1">
      <alignment horizontal="center"/>
    </xf>
    <xf numFmtId="164" fontId="2" fillId="0" borderId="0" xfId="1" applyNumberFormat="1" applyFont="1"/>
    <xf numFmtId="164" fontId="2" fillId="0" borderId="1" xfId="1" applyNumberFormat="1" applyFont="1" applyBorder="1"/>
    <xf numFmtId="164" fontId="0" fillId="0" borderId="0" xfId="1" applyNumberFormat="1" applyFont="1"/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Tusental" xfId="1" builtinId="3"/>
  </cellStyles>
  <dxfs count="0"/>
  <tableStyles count="1" defaultTableStyle="TableStyleMedium2" defaultPivotStyle="PivotStyleLight16">
    <tableStyle name="Invisible" pivot="0" table="0" count="0" xr9:uid="{5A95672F-3292-4FB1-8922-731E3C334AB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198120</xdr:colOff>
      <xdr:row>0</xdr:row>
      <xdr:rowOff>81915</xdr:rowOff>
    </xdr:from>
    <xdr:to>
      <xdr:col>7</xdr:col>
      <xdr:colOff>724535</xdr:colOff>
      <xdr:row>4</xdr:row>
      <xdr:rowOff>168275</xdr:rowOff>
    </xdr:to>
    <xdr:pic>
      <xdr:nvPicPr>
        <xdr:cNvPr id="2" name="Bild 1">
          <a:extLst>
            <a:ext uri="{FF2B5EF4-FFF2-40B4-BE49-F238E27FC236}">
              <a16:creationId xmlns:a16="http://schemas.microsoft.com/office/drawing/2014/main" id="{03F412D2-9384-5D27-3F68-99DF842401F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8670" y="81915"/>
          <a:ext cx="1164590" cy="8064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95250</xdr:colOff>
      <xdr:row>3</xdr:row>
      <xdr:rowOff>169545</xdr:rowOff>
    </xdr:from>
    <xdr:to>
      <xdr:col>7</xdr:col>
      <xdr:colOff>30480</xdr:colOff>
      <xdr:row>5</xdr:row>
      <xdr:rowOff>72390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0D3A0B09-4921-264E-BD3F-50EDB7123FE2}"/>
            </a:ext>
          </a:extLst>
        </xdr:cNvPr>
        <xdr:cNvSpPr txBox="1"/>
      </xdr:nvSpPr>
      <xdr:spPr>
        <a:xfrm>
          <a:off x="2009775" y="712470"/>
          <a:ext cx="2487930" cy="2647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>
              <a:latin typeface="Times New Roman" panose="02020603050405020304" pitchFamily="18" charset="0"/>
              <a:cs typeface="Times New Roman" panose="02020603050405020304" pitchFamily="18" charset="0"/>
            </a:rPr>
            <a:t>Mälarbadens Samfällighetsförening</a:t>
          </a:r>
        </a:p>
      </xdr:txBody>
    </xdr:sp>
    <xdr:clientData/>
  </xdr:twoCellAnchor>
  <xdr:oneCellAnchor>
    <xdr:from>
      <xdr:col>14</xdr:col>
      <xdr:colOff>198120</xdr:colOff>
      <xdr:row>0</xdr:row>
      <xdr:rowOff>81915</xdr:rowOff>
    </xdr:from>
    <xdr:ext cx="1162685" cy="808355"/>
    <xdr:pic>
      <xdr:nvPicPr>
        <xdr:cNvPr id="4" name="Bild 1">
          <a:extLst>
            <a:ext uri="{FF2B5EF4-FFF2-40B4-BE49-F238E27FC236}">
              <a16:creationId xmlns:a16="http://schemas.microsoft.com/office/drawing/2014/main" id="{10720494-2E3C-496E-8F86-BF963051A0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0575" y="83820"/>
          <a:ext cx="1162685" cy="808355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11</xdr:col>
      <xdr:colOff>95250</xdr:colOff>
      <xdr:row>3</xdr:row>
      <xdr:rowOff>169545</xdr:rowOff>
    </xdr:from>
    <xdr:to>
      <xdr:col>15</xdr:col>
      <xdr:colOff>30480</xdr:colOff>
      <xdr:row>5</xdr:row>
      <xdr:rowOff>72390</xdr:rowOff>
    </xdr:to>
    <xdr:sp macro="" textlink="">
      <xdr:nvSpPr>
        <xdr:cNvPr id="5" name="textruta 4">
          <a:extLst>
            <a:ext uri="{FF2B5EF4-FFF2-40B4-BE49-F238E27FC236}">
              <a16:creationId xmlns:a16="http://schemas.microsoft.com/office/drawing/2014/main" id="{BFF9CD41-BEA4-4E2D-9950-B8517FA1730A}"/>
            </a:ext>
          </a:extLst>
        </xdr:cNvPr>
        <xdr:cNvSpPr txBox="1"/>
      </xdr:nvSpPr>
      <xdr:spPr>
        <a:xfrm>
          <a:off x="2005965" y="716280"/>
          <a:ext cx="3061335" cy="2609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>
              <a:latin typeface="Times New Roman" panose="02020603050405020304" pitchFamily="18" charset="0"/>
              <a:cs typeface="Times New Roman" panose="02020603050405020304" pitchFamily="18" charset="0"/>
            </a:rPr>
            <a:t>Mälarbadens Villägarförening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0D8F3-4BF3-4C79-B43A-6CCB57F6BC7D}">
  <dimension ref="A9:Q66"/>
  <sheetViews>
    <sheetView showGridLines="0" tabSelected="1" topLeftCell="A6" zoomScaleNormal="100" workbookViewId="0">
      <selection activeCell="M9" sqref="M9"/>
    </sheetView>
  </sheetViews>
  <sheetFormatPr defaultRowHeight="14.4" x14ac:dyDescent="0.3"/>
  <cols>
    <col min="4" max="4" width="13.5546875" bestFit="1" customWidth="1"/>
    <col min="6" max="6" width="12.21875" bestFit="1" customWidth="1"/>
    <col min="8" max="8" width="12.21875" bestFit="1" customWidth="1"/>
    <col min="12" max="12" width="13.5546875" bestFit="1" customWidth="1"/>
    <col min="14" max="14" width="12.21875" bestFit="1" customWidth="1"/>
    <col min="16" max="16" width="12.21875" bestFit="1" customWidth="1"/>
  </cols>
  <sheetData>
    <row r="9" spans="1:17" ht="18" x14ac:dyDescent="0.35">
      <c r="A9" s="2" t="s">
        <v>0</v>
      </c>
      <c r="I9" s="2" t="s">
        <v>0</v>
      </c>
      <c r="Q9" s="2"/>
    </row>
    <row r="13" spans="1:17" x14ac:dyDescent="0.3">
      <c r="A13" s="1" t="s">
        <v>1</v>
      </c>
      <c r="B13" s="1"/>
      <c r="C13" s="1"/>
      <c r="D13" s="3" t="s">
        <v>30</v>
      </c>
      <c r="E13" s="3"/>
      <c r="F13" s="3" t="s">
        <v>3</v>
      </c>
      <c r="G13" s="3"/>
      <c r="H13" s="3" t="s">
        <v>4</v>
      </c>
      <c r="I13" s="1" t="s">
        <v>1</v>
      </c>
      <c r="J13" s="1"/>
      <c r="K13" s="1"/>
      <c r="L13" s="3" t="s">
        <v>2</v>
      </c>
      <c r="M13" s="3"/>
      <c r="N13" s="3" t="s">
        <v>3</v>
      </c>
      <c r="O13" s="3"/>
      <c r="P13" s="3" t="s">
        <v>4</v>
      </c>
      <c r="Q13" s="1"/>
    </row>
    <row r="14" spans="1:17" x14ac:dyDescent="0.3">
      <c r="A14" t="s">
        <v>5</v>
      </c>
      <c r="D14" s="4">
        <v>612000</v>
      </c>
      <c r="E14" s="4"/>
      <c r="F14" s="4">
        <v>611280</v>
      </c>
      <c r="G14" s="4"/>
      <c r="H14" s="4">
        <v>611280</v>
      </c>
      <c r="I14" t="s">
        <v>5</v>
      </c>
      <c r="L14" s="4">
        <v>55000</v>
      </c>
      <c r="M14" s="4"/>
      <c r="N14" s="4">
        <v>49000</v>
      </c>
      <c r="O14" s="4"/>
      <c r="P14" s="4">
        <v>50000</v>
      </c>
    </row>
    <row r="15" spans="1:17" x14ac:dyDescent="0.3">
      <c r="A15" t="s">
        <v>6</v>
      </c>
      <c r="D15" s="4">
        <v>55000</v>
      </c>
      <c r="E15" s="4"/>
      <c r="F15" s="4">
        <v>54473</v>
      </c>
      <c r="G15" s="4"/>
      <c r="H15" s="4">
        <v>55000</v>
      </c>
      <c r="I15" t="s">
        <v>6</v>
      </c>
      <c r="L15" s="4">
        <v>0</v>
      </c>
      <c r="M15" s="4"/>
      <c r="N15" s="4">
        <v>0</v>
      </c>
      <c r="O15" s="4"/>
      <c r="P15" s="4">
        <v>0</v>
      </c>
    </row>
    <row r="16" spans="1:17" ht="15" thickBot="1" x14ac:dyDescent="0.35">
      <c r="A16" t="s">
        <v>7</v>
      </c>
      <c r="D16" s="4">
        <v>25000</v>
      </c>
      <c r="E16" s="4"/>
      <c r="F16" s="4">
        <v>0</v>
      </c>
      <c r="G16" s="4"/>
      <c r="H16" s="4">
        <v>0</v>
      </c>
      <c r="I16" t="s">
        <v>7</v>
      </c>
      <c r="L16" s="4">
        <v>0</v>
      </c>
      <c r="M16" s="4"/>
      <c r="N16" s="4">
        <v>0</v>
      </c>
      <c r="O16" s="4"/>
      <c r="P16" s="4">
        <v>0</v>
      </c>
    </row>
    <row r="17" spans="1:17" ht="15" thickTop="1" x14ac:dyDescent="0.3">
      <c r="A17" s="1" t="s">
        <v>8</v>
      </c>
      <c r="D17" s="8">
        <f>SUM(D14:D16)</f>
        <v>692000</v>
      </c>
      <c r="E17" s="7"/>
      <c r="F17" s="8">
        <f>SUM(F14:F16)</f>
        <v>665753</v>
      </c>
      <c r="G17" s="7"/>
      <c r="H17" s="8">
        <f>SUM(H14:H16)</f>
        <v>666280</v>
      </c>
      <c r="I17" s="1" t="s">
        <v>8</v>
      </c>
      <c r="L17" s="6">
        <f>SUM(L14:L16)</f>
        <v>55000</v>
      </c>
      <c r="M17" s="7"/>
      <c r="N17" s="8">
        <f>SUM(N14:N16)</f>
        <v>49000</v>
      </c>
      <c r="O17" s="7"/>
      <c r="P17" s="8">
        <f>SUM(P14:P16)</f>
        <v>50000</v>
      </c>
      <c r="Q17" s="1"/>
    </row>
    <row r="18" spans="1:17" x14ac:dyDescent="0.3">
      <c r="D18" s="9"/>
      <c r="E18" s="9"/>
      <c r="F18" s="9"/>
      <c r="G18" s="9"/>
      <c r="H18" s="9"/>
      <c r="L18" s="9"/>
      <c r="M18" s="9"/>
      <c r="N18" s="9"/>
      <c r="O18" s="9"/>
      <c r="P18" s="9"/>
    </row>
    <row r="19" spans="1:17" x14ac:dyDescent="0.3">
      <c r="A19" s="1" t="s">
        <v>9</v>
      </c>
      <c r="D19" s="9"/>
      <c r="E19" s="9"/>
      <c r="F19" s="9"/>
      <c r="G19" s="9"/>
      <c r="H19" s="9"/>
      <c r="I19" s="1" t="s">
        <v>9</v>
      </c>
      <c r="L19" s="9"/>
      <c r="M19" s="9"/>
      <c r="N19" s="9"/>
      <c r="O19" s="9"/>
      <c r="P19" s="9"/>
    </row>
    <row r="20" spans="1:17" x14ac:dyDescent="0.3">
      <c r="A20" t="s">
        <v>10</v>
      </c>
      <c r="D20" s="4">
        <v>-375000</v>
      </c>
      <c r="E20" s="9"/>
      <c r="F20" s="9">
        <v>-670102</v>
      </c>
      <c r="G20" s="9"/>
      <c r="H20" s="9">
        <v>-500000</v>
      </c>
      <c r="I20" t="s">
        <v>13</v>
      </c>
      <c r="L20" s="4">
        <v>-5250</v>
      </c>
      <c r="M20" s="9"/>
      <c r="N20" s="9">
        <v>-5250</v>
      </c>
      <c r="O20" s="9"/>
      <c r="P20" s="9">
        <v>-5250</v>
      </c>
    </row>
    <row r="21" spans="1:17" x14ac:dyDescent="0.3">
      <c r="A21" t="s">
        <v>11</v>
      </c>
      <c r="D21" s="4">
        <v>-200000</v>
      </c>
      <c r="E21" s="9"/>
      <c r="F21" s="9">
        <v>-72264</v>
      </c>
      <c r="G21" s="9"/>
      <c r="H21" s="9">
        <v>-160000</v>
      </c>
      <c r="I21" t="s">
        <v>17</v>
      </c>
      <c r="L21" s="4">
        <v>-13000</v>
      </c>
      <c r="M21" s="9"/>
      <c r="N21" s="9">
        <v>-13826</v>
      </c>
      <c r="O21" s="9"/>
      <c r="P21" s="9">
        <v>-13000</v>
      </c>
    </row>
    <row r="22" spans="1:17" x14ac:dyDescent="0.3">
      <c r="A22" t="s">
        <v>12</v>
      </c>
      <c r="D22" s="4">
        <v>-1250</v>
      </c>
      <c r="E22" s="9"/>
      <c r="F22" s="9">
        <v>0</v>
      </c>
      <c r="G22" s="9"/>
      <c r="H22" s="9">
        <v>-1000</v>
      </c>
      <c r="I22" t="s">
        <v>25</v>
      </c>
      <c r="L22" s="4">
        <v>-6000</v>
      </c>
      <c r="M22" s="9"/>
      <c r="N22" s="9">
        <v>-6011</v>
      </c>
      <c r="O22" s="9"/>
      <c r="P22" s="9">
        <v>-6100</v>
      </c>
    </row>
    <row r="23" spans="1:17" x14ac:dyDescent="0.3">
      <c r="A23" t="s">
        <v>13</v>
      </c>
      <c r="D23" s="4">
        <v>-105000</v>
      </c>
      <c r="E23" s="9"/>
      <c r="F23" s="9">
        <v>-102800</v>
      </c>
      <c r="G23" s="9"/>
      <c r="H23" s="9">
        <v>-110000</v>
      </c>
      <c r="I23" t="s">
        <v>16</v>
      </c>
      <c r="L23" s="4">
        <v>-5250</v>
      </c>
      <c r="M23" s="9"/>
      <c r="N23" s="9">
        <v>-5127</v>
      </c>
      <c r="O23" s="9"/>
      <c r="P23" s="9">
        <v>-5250</v>
      </c>
    </row>
    <row r="24" spans="1:17" x14ac:dyDescent="0.3">
      <c r="A24" t="s">
        <v>14</v>
      </c>
      <c r="D24" s="4">
        <v>-26670</v>
      </c>
      <c r="E24" s="9"/>
      <c r="F24" s="9">
        <v>-26670</v>
      </c>
      <c r="G24" s="9"/>
      <c r="H24" s="9">
        <v>-34562</v>
      </c>
      <c r="I24" t="s">
        <v>26</v>
      </c>
      <c r="L24" s="4">
        <v>-25000</v>
      </c>
      <c r="M24" s="9"/>
      <c r="N24" s="9">
        <v>-12251</v>
      </c>
      <c r="O24" s="9"/>
      <c r="P24" s="9">
        <v>-25000</v>
      </c>
    </row>
    <row r="25" spans="1:17" x14ac:dyDescent="0.3">
      <c r="A25" t="s">
        <v>15</v>
      </c>
      <c r="D25" s="4">
        <v>0</v>
      </c>
      <c r="E25" s="9"/>
      <c r="F25" s="9">
        <v>0</v>
      </c>
      <c r="G25" s="9"/>
      <c r="H25" s="9">
        <v>0</v>
      </c>
      <c r="I25" t="s">
        <v>27</v>
      </c>
      <c r="L25" s="4">
        <v>0</v>
      </c>
      <c r="M25" s="9"/>
      <c r="N25" s="9">
        <v>0</v>
      </c>
      <c r="O25" s="9"/>
      <c r="P25" s="9">
        <v>0</v>
      </c>
    </row>
    <row r="26" spans="1:17" ht="15" thickBot="1" x14ac:dyDescent="0.35">
      <c r="A26" t="s">
        <v>16</v>
      </c>
      <c r="D26" s="4">
        <v>-5500</v>
      </c>
      <c r="E26" s="9"/>
      <c r="F26" s="9">
        <v>-5467</v>
      </c>
      <c r="G26" s="9"/>
      <c r="H26" s="9">
        <v>-5500</v>
      </c>
      <c r="I26" t="s">
        <v>28</v>
      </c>
      <c r="L26" s="4">
        <v>-10000</v>
      </c>
      <c r="M26" s="9"/>
      <c r="N26" s="9">
        <v>-12674</v>
      </c>
      <c r="O26" s="9"/>
      <c r="P26" s="9">
        <v>-10000</v>
      </c>
    </row>
    <row r="27" spans="1:17" ht="15" thickTop="1" x14ac:dyDescent="0.3">
      <c r="A27" t="s">
        <v>17</v>
      </c>
      <c r="D27" s="4">
        <v>-17000</v>
      </c>
      <c r="E27" s="9"/>
      <c r="F27" s="9">
        <v>-15191</v>
      </c>
      <c r="G27" s="9"/>
      <c r="H27" s="9">
        <v>-13600</v>
      </c>
      <c r="I27" s="1" t="s">
        <v>20</v>
      </c>
      <c r="L27" s="6">
        <f>SUM(L20:L26)</f>
        <v>-64500</v>
      </c>
      <c r="M27" s="9"/>
      <c r="N27" s="6">
        <f>SUM(N20:N26)</f>
        <v>-55139</v>
      </c>
      <c r="O27" s="9"/>
      <c r="P27" s="6">
        <f>SUM(P20:P26)</f>
        <v>-64600</v>
      </c>
    </row>
    <row r="28" spans="1:17" x14ac:dyDescent="0.3">
      <c r="A28" t="s">
        <v>18</v>
      </c>
      <c r="D28" s="4">
        <v>-200</v>
      </c>
      <c r="E28" s="9"/>
      <c r="F28" s="9">
        <v>0</v>
      </c>
      <c r="G28" s="9"/>
      <c r="H28" s="9">
        <v>-200</v>
      </c>
      <c r="L28" s="9"/>
      <c r="M28" s="9"/>
      <c r="N28" s="9"/>
      <c r="O28" s="9"/>
      <c r="P28" s="9"/>
    </row>
    <row r="29" spans="1:17" x14ac:dyDescent="0.3">
      <c r="A29" t="s">
        <v>19</v>
      </c>
      <c r="D29" s="4">
        <v>-18750</v>
      </c>
      <c r="E29" s="9"/>
      <c r="F29" s="9">
        <f>-169-9275-6032.5-900-2625</f>
        <v>-19001.5</v>
      </c>
      <c r="G29" s="9"/>
      <c r="H29" s="9">
        <v>-15000</v>
      </c>
      <c r="I29" t="s">
        <v>29</v>
      </c>
      <c r="L29" s="4">
        <v>0</v>
      </c>
      <c r="M29" s="9"/>
      <c r="N29" s="9">
        <v>543</v>
      </c>
      <c r="O29" s="9"/>
      <c r="P29" s="9">
        <v>500</v>
      </c>
    </row>
    <row r="30" spans="1:17" ht="15" thickBot="1" x14ac:dyDescent="0.35">
      <c r="A30" t="s">
        <v>32</v>
      </c>
      <c r="D30" s="4"/>
      <c r="E30" s="9"/>
      <c r="F30" s="9">
        <v>-5000</v>
      </c>
      <c r="G30" s="9"/>
      <c r="H30" s="9">
        <v>-5000</v>
      </c>
      <c r="L30" s="4"/>
      <c r="M30" s="9"/>
      <c r="N30" s="9"/>
      <c r="O30" s="9"/>
      <c r="P30" s="9"/>
    </row>
    <row r="31" spans="1:17" ht="15" thickTop="1" x14ac:dyDescent="0.3">
      <c r="A31" s="1" t="s">
        <v>20</v>
      </c>
      <c r="D31" s="6">
        <f>SUM(D20:D29)</f>
        <v>-749370</v>
      </c>
      <c r="E31" s="9"/>
      <c r="F31" s="6">
        <f>SUM(F20:F30)</f>
        <v>-916495.5</v>
      </c>
      <c r="G31" s="9"/>
      <c r="H31" s="6">
        <f>SUM(H20:H30)</f>
        <v>-844862</v>
      </c>
      <c r="L31" s="9"/>
      <c r="M31" s="9"/>
      <c r="N31" s="9"/>
      <c r="O31" s="9"/>
      <c r="P31" s="9"/>
      <c r="Q31" s="1"/>
    </row>
    <row r="32" spans="1:17" x14ac:dyDescent="0.3">
      <c r="D32" s="9"/>
      <c r="E32" s="9"/>
      <c r="F32" s="9"/>
      <c r="G32" s="9"/>
      <c r="H32" s="9"/>
      <c r="I32" s="1" t="s">
        <v>22</v>
      </c>
      <c r="J32" s="1"/>
      <c r="K32" s="1"/>
      <c r="L32" s="7">
        <f>SUM(L29+L27+L17)</f>
        <v>-9500</v>
      </c>
      <c r="M32" s="7"/>
      <c r="N32" s="7">
        <f>SUM(N29+N27+N17)</f>
        <v>-5596</v>
      </c>
      <c r="O32" s="7"/>
      <c r="P32" s="7">
        <f>SUM(P29+P27+P17)</f>
        <v>-14100</v>
      </c>
    </row>
    <row r="33" spans="1:16" x14ac:dyDescent="0.3">
      <c r="A33" t="s">
        <v>21</v>
      </c>
      <c r="D33" s="4">
        <v>0</v>
      </c>
      <c r="E33" s="9"/>
      <c r="F33" s="9">
        <v>12654</v>
      </c>
      <c r="G33" s="9"/>
      <c r="H33" s="9">
        <v>10000</v>
      </c>
    </row>
    <row r="34" spans="1:16" x14ac:dyDescent="0.3">
      <c r="D34" s="9"/>
      <c r="E34" s="9"/>
      <c r="F34" s="9"/>
      <c r="G34" s="9"/>
      <c r="H34" s="9"/>
    </row>
    <row r="35" spans="1:16" x14ac:dyDescent="0.3">
      <c r="A35" s="1" t="s">
        <v>22</v>
      </c>
      <c r="B35" s="1"/>
      <c r="C35" s="1"/>
      <c r="D35" s="7">
        <f>SUM(D33+D31+D17)</f>
        <v>-57370</v>
      </c>
      <c r="E35" s="7"/>
      <c r="F35" s="7">
        <f>SUM(F33+F31+F17)</f>
        <v>-238088.5</v>
      </c>
      <c r="G35" s="7"/>
      <c r="H35" s="7">
        <f>SUM(H33+H31+H17)</f>
        <v>-168582</v>
      </c>
    </row>
    <row r="36" spans="1:16" x14ac:dyDescent="0.3">
      <c r="F36" s="5"/>
    </row>
    <row r="38" spans="1:16" x14ac:dyDescent="0.3">
      <c r="A38" t="s">
        <v>31</v>
      </c>
    </row>
    <row r="39" spans="1:16" x14ac:dyDescent="0.3">
      <c r="F39" s="5"/>
    </row>
    <row r="44" spans="1:16" x14ac:dyDescent="0.3">
      <c r="A44" s="10" t="s">
        <v>24</v>
      </c>
      <c r="B44" s="10"/>
      <c r="C44" s="10"/>
      <c r="D44" s="10"/>
      <c r="E44" s="10"/>
      <c r="F44" s="10"/>
      <c r="G44" s="10"/>
      <c r="H44" s="10"/>
      <c r="I44" s="10" t="s">
        <v>23</v>
      </c>
      <c r="J44" s="10"/>
      <c r="K44" s="10"/>
      <c r="L44" s="10"/>
      <c r="M44" s="10"/>
      <c r="N44" s="10"/>
      <c r="O44" s="10"/>
      <c r="P44" s="10"/>
    </row>
    <row r="45" spans="1:16" ht="29.4" customHeight="1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</row>
    <row r="47" spans="1:16" ht="30" customHeight="1" x14ac:dyDescent="0.3"/>
    <row r="50" spans="1:6" x14ac:dyDescent="0.3">
      <c r="D50" s="4"/>
      <c r="F50" s="5"/>
    </row>
    <row r="51" spans="1:6" x14ac:dyDescent="0.3">
      <c r="D51" s="4"/>
      <c r="F51" s="5"/>
    </row>
    <row r="52" spans="1:6" ht="15" thickBot="1" x14ac:dyDescent="0.35">
      <c r="D52" s="4"/>
      <c r="F52" s="5"/>
    </row>
    <row r="53" spans="1:6" ht="15" thickTop="1" x14ac:dyDescent="0.3">
      <c r="A53" s="1"/>
      <c r="D53" s="6"/>
      <c r="F53" s="5"/>
    </row>
    <row r="54" spans="1:6" x14ac:dyDescent="0.3">
      <c r="D54" s="9"/>
      <c r="F54" s="5"/>
    </row>
    <row r="55" spans="1:6" x14ac:dyDescent="0.3">
      <c r="D55" s="9"/>
      <c r="F55" s="5"/>
    </row>
    <row r="56" spans="1:6" x14ac:dyDescent="0.3">
      <c r="D56" s="4"/>
      <c r="F56" s="5"/>
    </row>
    <row r="57" spans="1:6" x14ac:dyDescent="0.3">
      <c r="D57" s="4"/>
      <c r="F57" s="5"/>
    </row>
    <row r="58" spans="1:6" x14ac:dyDescent="0.3">
      <c r="D58" s="4"/>
      <c r="F58" s="5"/>
    </row>
    <row r="59" spans="1:6" x14ac:dyDescent="0.3">
      <c r="D59" s="4"/>
      <c r="F59" s="5"/>
    </row>
    <row r="60" spans="1:6" x14ac:dyDescent="0.3">
      <c r="D60" s="4"/>
      <c r="F60" s="5"/>
    </row>
    <row r="61" spans="1:6" x14ac:dyDescent="0.3">
      <c r="D61" s="4"/>
      <c r="F61" s="5"/>
    </row>
    <row r="62" spans="1:6" x14ac:dyDescent="0.3">
      <c r="D62" s="4"/>
      <c r="F62" s="5"/>
    </row>
    <row r="63" spans="1:6" x14ac:dyDescent="0.3">
      <c r="D63" s="4"/>
      <c r="F63" s="5"/>
    </row>
    <row r="64" spans="1:6" x14ac:dyDescent="0.3">
      <c r="D64" s="4"/>
      <c r="F64" s="5"/>
    </row>
    <row r="65" spans="4:6" x14ac:dyDescent="0.3">
      <c r="D65" s="4"/>
      <c r="F65" s="5"/>
    </row>
    <row r="66" spans="4:6" x14ac:dyDescent="0.3">
      <c r="F66" s="5"/>
    </row>
  </sheetData>
  <mergeCells count="2">
    <mergeCell ref="A44:H45"/>
    <mergeCell ref="I44:P4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Anderberg</dc:creator>
  <cp:lastModifiedBy>Ekonomi</cp:lastModifiedBy>
  <cp:lastPrinted>2025-05-08T13:51:10Z</cp:lastPrinted>
  <dcterms:created xsi:type="dcterms:W3CDTF">2025-04-08T12:40:09Z</dcterms:created>
  <dcterms:modified xsi:type="dcterms:W3CDTF">2025-05-08T16:19:06Z</dcterms:modified>
</cp:coreProperties>
</file>